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35" windowHeight="7425" activeTab="0"/>
  </bookViews>
  <sheets>
    <sheet name="Verð ágúst 2011" sheetId="1" r:id="rId1"/>
  </sheets>
  <externalReferences>
    <externalReference r:id="rId4"/>
  </externalReferences>
  <definedNames>
    <definedName name="Dags_visit_naest">'Verð ágúst 2011'!$A$14</definedName>
    <definedName name="LVT">'Verð ágúst 2011'!$C$9</definedName>
    <definedName name="NVT">'Verð ágúst 2011'!$C$10</definedName>
    <definedName name="NvtNæstaMánaðar">'[1]Forsendur'!$D$4</definedName>
    <definedName name="NvtÞessaMánaðar">'[1]Forsendur'!$C$4</definedName>
    <definedName name="_xlnm.Print_Area" localSheetId="0">'Verð ágúst 2011'!$B$7:$N$44,'Verð ágúst 2011'!$B$46:$N$82</definedName>
    <definedName name="_xlnm.Print_Titles" localSheetId="0">'Verð ágúst 2011'!$1:$5</definedName>
    <definedName name="Verdb_raun">'Verð ágúst 2011'!$C$14</definedName>
    <definedName name="verdbspa">'Verð ágúst 2011'!$C$13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<sst xmlns="http://schemas.openxmlformats.org/spreadsheetml/2006/main" count="39" uniqueCount="33">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</sst>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&#225;rm&#225;lasvi&#240;\fjarstyring\Fjarstyringarsvid\Fj&#225;rst&#253;ring\H&#250;sbr&#233;f\Reikna&#240;%20ver&#240;\2011\08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ágúst 2011"/>
    </sheetNames>
    <sheetDataSet>
      <sheetData sheetId="0">
        <row r="2">
          <cell r="C2">
            <v>40756</v>
          </cell>
        </row>
        <row r="3">
          <cell r="C3">
            <v>7493</v>
          </cell>
          <cell r="D3">
            <v>7501</v>
          </cell>
        </row>
        <row r="4">
          <cell r="C4">
            <v>379.5</v>
          </cell>
          <cell r="D4">
            <v>379.9</v>
          </cell>
        </row>
        <row r="5">
          <cell r="D5">
            <v>40749</v>
          </cell>
        </row>
        <row r="6">
          <cell r="D6">
            <v>0.01272</v>
          </cell>
        </row>
        <row r="7">
          <cell r="C7">
            <v>0.0011</v>
          </cell>
        </row>
        <row r="8">
          <cell r="D8">
            <v>40780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E4" sqref="E4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40756</v>
      </c>
      <c r="I1" s="4">
        <f>'[1]Forsendur'!$C$2</f>
        <v>40756</v>
      </c>
    </row>
    <row r="2" spans="11:12" ht="15" customHeight="1" thickBot="1">
      <c r="K2" s="5" t="s">
        <v>1</v>
      </c>
      <c r="L2" s="6">
        <f>'[1]Forsendur'!C2</f>
        <v>40756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7493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379.5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0.0011</v>
      </c>
      <c r="D13" s="14"/>
      <c r="N13" s="15"/>
    </row>
    <row r="14" spans="1:14" ht="10.5" customHeight="1">
      <c r="A14" s="16">
        <f>IF(DAY('[1]Forsendur'!D5)&lt;1,32,DAY('[1]Forsendur'!D5))</f>
        <v>25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0.0011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0.0011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9.36161</v>
      </c>
      <c r="E16" s="19">
        <f t="shared" si="0"/>
        <v>8.26515</v>
      </c>
      <c r="F16" s="19">
        <f t="shared" si="0"/>
        <v>8.52106</v>
      </c>
      <c r="G16" s="19">
        <f t="shared" si="0"/>
        <v>8.3506</v>
      </c>
      <c r="H16" s="19">
        <f t="shared" si="0"/>
        <v>7.92053</v>
      </c>
      <c r="I16" s="19">
        <f>ROUND(100000*LVT/I$11*((1+I$12/100)^((DAYS360(I$6,$L$2)+$C16-1)/360)*((1+$A16)^(($C16-15)/30)))/100000,5)</f>
        <v>7.43042</v>
      </c>
      <c r="J16" s="19">
        <f t="shared" si="0"/>
        <v>7.31838</v>
      </c>
      <c r="K16" s="19">
        <f t="shared" si="0"/>
        <v>7.20353</v>
      </c>
      <c r="L16" s="19">
        <f t="shared" si="0"/>
        <v>6.99069</v>
      </c>
      <c r="M16" s="19">
        <f t="shared" si="0"/>
        <v>6.84564</v>
      </c>
      <c r="N16" s="19">
        <f t="shared" si="0"/>
        <v>6.63408</v>
      </c>
    </row>
    <row r="17" spans="1:14" ht="10.5" customHeight="1">
      <c r="A17" s="17">
        <f aca="true" t="shared" si="1" ref="A17:A43">IF(Dags_visit_naest&gt;C17,verdbspa,Verdb_raun)</f>
        <v>0.0011</v>
      </c>
      <c r="B17" s="20"/>
      <c r="C17" s="10">
        <f aca="true" t="shared" si="2" ref="C17:C43">C16+1</f>
        <v>2</v>
      </c>
      <c r="D17" s="19">
        <f t="shared" si="0"/>
        <v>9.36341</v>
      </c>
      <c r="E17" s="19">
        <f t="shared" si="0"/>
        <v>8.26674</v>
      </c>
      <c r="F17" s="19">
        <f t="shared" si="0"/>
        <v>8.52275</v>
      </c>
      <c r="G17" s="19">
        <f t="shared" si="0"/>
        <v>8.35226</v>
      </c>
      <c r="H17" s="19">
        <f t="shared" si="0"/>
        <v>7.9221</v>
      </c>
      <c r="I17" s="19">
        <f t="shared" si="0"/>
        <v>7.4319</v>
      </c>
      <c r="J17" s="19">
        <f t="shared" si="0"/>
        <v>7.31984</v>
      </c>
      <c r="K17" s="19">
        <f t="shared" si="0"/>
        <v>7.20496</v>
      </c>
      <c r="L17" s="19">
        <f t="shared" si="0"/>
        <v>6.99208</v>
      </c>
      <c r="M17" s="19">
        <f t="shared" si="0"/>
        <v>6.847</v>
      </c>
      <c r="N17" s="19">
        <f t="shared" si="0"/>
        <v>6.6354</v>
      </c>
    </row>
    <row r="18" spans="1:14" ht="10.5" customHeight="1">
      <c r="A18" s="17">
        <f t="shared" si="1"/>
        <v>0.0011</v>
      </c>
      <c r="B18" s="20"/>
      <c r="C18" s="21">
        <f t="shared" si="2"/>
        <v>3</v>
      </c>
      <c r="D18" s="22">
        <f t="shared" si="0"/>
        <v>9.3652</v>
      </c>
      <c r="E18" s="22">
        <f t="shared" si="0"/>
        <v>8.26832</v>
      </c>
      <c r="F18" s="22">
        <f t="shared" si="0"/>
        <v>8.52445</v>
      </c>
      <c r="G18" s="22">
        <f t="shared" si="0"/>
        <v>8.35392</v>
      </c>
      <c r="H18" s="22">
        <f t="shared" si="0"/>
        <v>7.92367</v>
      </c>
      <c r="I18" s="22">
        <f t="shared" si="0"/>
        <v>7.43337</v>
      </c>
      <c r="J18" s="22">
        <f t="shared" si="0"/>
        <v>7.32129</v>
      </c>
      <c r="K18" s="22">
        <f t="shared" si="0"/>
        <v>7.20639</v>
      </c>
      <c r="L18" s="22">
        <f t="shared" si="0"/>
        <v>6.99347</v>
      </c>
      <c r="M18" s="22">
        <f t="shared" si="0"/>
        <v>6.84836</v>
      </c>
      <c r="N18" s="22">
        <f t="shared" si="0"/>
        <v>6.63671</v>
      </c>
    </row>
    <row r="19" spans="1:14" ht="10.5" customHeight="1">
      <c r="A19" s="17">
        <f t="shared" si="1"/>
        <v>0.0011</v>
      </c>
      <c r="B19" s="20"/>
      <c r="C19" s="10">
        <f t="shared" si="2"/>
        <v>4</v>
      </c>
      <c r="D19" s="19">
        <f t="shared" si="0"/>
        <v>9.367</v>
      </c>
      <c r="E19" s="19">
        <f t="shared" si="0"/>
        <v>8.26991</v>
      </c>
      <c r="F19" s="19">
        <f t="shared" si="0"/>
        <v>8.52614</v>
      </c>
      <c r="G19" s="19">
        <f t="shared" si="0"/>
        <v>8.35557</v>
      </c>
      <c r="H19" s="19">
        <f t="shared" si="0"/>
        <v>7.92525</v>
      </c>
      <c r="I19" s="19">
        <f t="shared" si="0"/>
        <v>7.43485</v>
      </c>
      <c r="J19" s="19">
        <f t="shared" si="0"/>
        <v>7.32274</v>
      </c>
      <c r="K19" s="19">
        <f t="shared" si="0"/>
        <v>7.20782</v>
      </c>
      <c r="L19" s="19">
        <f t="shared" si="0"/>
        <v>6.99486</v>
      </c>
      <c r="M19" s="19">
        <f t="shared" si="0"/>
        <v>6.84972</v>
      </c>
      <c r="N19" s="19">
        <f t="shared" si="0"/>
        <v>6.63803</v>
      </c>
    </row>
    <row r="20" spans="1:14" ht="10.5" customHeight="1">
      <c r="A20" s="17">
        <f t="shared" si="1"/>
        <v>0.0011</v>
      </c>
      <c r="B20" s="20"/>
      <c r="C20" s="10">
        <f t="shared" si="2"/>
        <v>5</v>
      </c>
      <c r="D20" s="19">
        <f t="shared" si="0"/>
        <v>9.3688</v>
      </c>
      <c r="E20" s="19">
        <f t="shared" si="0"/>
        <v>8.2715</v>
      </c>
      <c r="F20" s="19">
        <f t="shared" si="0"/>
        <v>8.52783</v>
      </c>
      <c r="G20" s="19">
        <f t="shared" si="0"/>
        <v>8.35723</v>
      </c>
      <c r="H20" s="19">
        <f t="shared" si="0"/>
        <v>7.92682</v>
      </c>
      <c r="I20" s="19">
        <f t="shared" si="0"/>
        <v>7.43633</v>
      </c>
      <c r="J20" s="19">
        <f t="shared" si="0"/>
        <v>7.3242</v>
      </c>
      <c r="K20" s="19">
        <f t="shared" si="0"/>
        <v>7.20926</v>
      </c>
      <c r="L20" s="19">
        <f t="shared" si="0"/>
        <v>6.99625</v>
      </c>
      <c r="M20" s="19">
        <f t="shared" si="0"/>
        <v>6.85108</v>
      </c>
      <c r="N20" s="19">
        <f t="shared" si="0"/>
        <v>6.63935</v>
      </c>
    </row>
    <row r="21" spans="1:14" s="25" customFormat="1" ht="10.5" customHeight="1">
      <c r="A21" s="23">
        <f t="shared" si="1"/>
        <v>0.0011</v>
      </c>
      <c r="B21" s="24"/>
      <c r="C21" s="21">
        <f t="shared" si="2"/>
        <v>6</v>
      </c>
      <c r="D21" s="22">
        <f t="shared" si="0"/>
        <v>9.3706</v>
      </c>
      <c r="E21" s="22">
        <f t="shared" si="0"/>
        <v>8.27309</v>
      </c>
      <c r="F21" s="22">
        <f t="shared" si="0"/>
        <v>8.52952</v>
      </c>
      <c r="G21" s="22">
        <f t="shared" si="0"/>
        <v>8.35889</v>
      </c>
      <c r="H21" s="22">
        <f t="shared" si="0"/>
        <v>7.92839</v>
      </c>
      <c r="I21" s="22">
        <f t="shared" si="0"/>
        <v>7.4378</v>
      </c>
      <c r="J21" s="22">
        <f t="shared" si="0"/>
        <v>7.32565</v>
      </c>
      <c r="K21" s="22">
        <f t="shared" si="0"/>
        <v>7.21069</v>
      </c>
      <c r="L21" s="22">
        <f t="shared" si="0"/>
        <v>6.99763</v>
      </c>
      <c r="M21" s="22">
        <f t="shared" si="0"/>
        <v>6.85244</v>
      </c>
      <c r="N21" s="22">
        <f t="shared" si="0"/>
        <v>6.64067</v>
      </c>
    </row>
    <row r="22" spans="1:14" ht="10.5" customHeight="1">
      <c r="A22" s="17">
        <f t="shared" si="1"/>
        <v>0.0011</v>
      </c>
      <c r="B22" s="20"/>
      <c r="C22" s="10">
        <f t="shared" si="2"/>
        <v>7</v>
      </c>
      <c r="D22" s="19">
        <f t="shared" si="0"/>
        <v>9.3724</v>
      </c>
      <c r="E22" s="19">
        <f t="shared" si="0"/>
        <v>8.27467</v>
      </c>
      <c r="F22" s="19">
        <f t="shared" si="0"/>
        <v>8.53122</v>
      </c>
      <c r="G22" s="19">
        <f t="shared" si="0"/>
        <v>8.36055</v>
      </c>
      <c r="H22" s="19">
        <f t="shared" si="0"/>
        <v>7.92997</v>
      </c>
      <c r="I22" s="19">
        <f t="shared" si="0"/>
        <v>7.43928</v>
      </c>
      <c r="J22" s="19">
        <f t="shared" si="0"/>
        <v>7.32711</v>
      </c>
      <c r="K22" s="19">
        <f t="shared" si="0"/>
        <v>7.21212</v>
      </c>
      <c r="L22" s="19">
        <f t="shared" si="0"/>
        <v>6.99902</v>
      </c>
      <c r="M22" s="19">
        <f t="shared" si="0"/>
        <v>6.8538</v>
      </c>
      <c r="N22" s="19">
        <f t="shared" si="0"/>
        <v>6.64199</v>
      </c>
    </row>
    <row r="23" spans="1:14" ht="10.5" customHeight="1">
      <c r="A23" s="17">
        <f t="shared" si="1"/>
        <v>0.0011</v>
      </c>
      <c r="B23" s="20"/>
      <c r="C23" s="10">
        <f t="shared" si="2"/>
        <v>8</v>
      </c>
      <c r="D23" s="19">
        <f t="shared" si="0"/>
        <v>9.3742</v>
      </c>
      <c r="E23" s="19">
        <f t="shared" si="0"/>
        <v>8.27626</v>
      </c>
      <c r="F23" s="19">
        <f t="shared" si="0"/>
        <v>8.53291</v>
      </c>
      <c r="G23" s="19">
        <f t="shared" si="0"/>
        <v>8.36221</v>
      </c>
      <c r="H23" s="19">
        <f t="shared" si="0"/>
        <v>7.93154</v>
      </c>
      <c r="I23" s="19">
        <f t="shared" si="0"/>
        <v>7.44076</v>
      </c>
      <c r="J23" s="19">
        <f t="shared" si="0"/>
        <v>7.32856</v>
      </c>
      <c r="K23" s="19">
        <f t="shared" si="0"/>
        <v>7.21355</v>
      </c>
      <c r="L23" s="19">
        <f t="shared" si="0"/>
        <v>7.00041</v>
      </c>
      <c r="M23" s="19">
        <f t="shared" si="0"/>
        <v>6.85516</v>
      </c>
      <c r="N23" s="19">
        <f t="shared" si="0"/>
        <v>6.6433</v>
      </c>
    </row>
    <row r="24" spans="1:14" s="25" customFormat="1" ht="10.5" customHeight="1">
      <c r="A24" s="17">
        <f t="shared" si="1"/>
        <v>0.0011</v>
      </c>
      <c r="B24" s="20"/>
      <c r="C24" s="21">
        <f t="shared" si="2"/>
        <v>9</v>
      </c>
      <c r="D24" s="22">
        <f t="shared" si="0"/>
        <v>9.376</v>
      </c>
      <c r="E24" s="22">
        <f t="shared" si="0"/>
        <v>8.27785</v>
      </c>
      <c r="F24" s="22">
        <f t="shared" si="0"/>
        <v>8.5346</v>
      </c>
      <c r="G24" s="22">
        <f t="shared" si="0"/>
        <v>8.36387</v>
      </c>
      <c r="H24" s="22">
        <f t="shared" si="0"/>
        <v>7.93312</v>
      </c>
      <c r="I24" s="22">
        <f t="shared" si="0"/>
        <v>7.44223</v>
      </c>
      <c r="J24" s="22">
        <f t="shared" si="0"/>
        <v>7.33002</v>
      </c>
      <c r="K24" s="22">
        <f t="shared" si="0"/>
        <v>7.21498</v>
      </c>
      <c r="L24" s="22">
        <f t="shared" si="0"/>
        <v>7.0018</v>
      </c>
      <c r="M24" s="22">
        <f t="shared" si="0"/>
        <v>6.85652</v>
      </c>
      <c r="N24" s="22">
        <f t="shared" si="0"/>
        <v>6.64462</v>
      </c>
    </row>
    <row r="25" spans="1:14" s="25" customFormat="1" ht="10.5" customHeight="1">
      <c r="A25" s="17">
        <f t="shared" si="1"/>
        <v>0.0011</v>
      </c>
      <c r="B25" s="20"/>
      <c r="C25" s="26">
        <f t="shared" si="2"/>
        <v>10</v>
      </c>
      <c r="D25" s="19">
        <f t="shared" si="0"/>
        <v>9.3778</v>
      </c>
      <c r="E25" s="19">
        <f t="shared" si="0"/>
        <v>8.27944</v>
      </c>
      <c r="F25" s="19">
        <f t="shared" si="0"/>
        <v>8.5363</v>
      </c>
      <c r="G25" s="19">
        <f t="shared" si="0"/>
        <v>8.36553</v>
      </c>
      <c r="H25" s="19">
        <f t="shared" si="0"/>
        <v>7.93469</v>
      </c>
      <c r="I25" s="19">
        <f t="shared" si="0"/>
        <v>7.44371</v>
      </c>
      <c r="J25" s="19">
        <f t="shared" si="0"/>
        <v>7.33147</v>
      </c>
      <c r="K25" s="19">
        <f t="shared" si="0"/>
        <v>7.21641</v>
      </c>
      <c r="L25" s="19">
        <f t="shared" si="0"/>
        <v>7.00319</v>
      </c>
      <c r="M25" s="19">
        <f t="shared" si="0"/>
        <v>6.85788</v>
      </c>
      <c r="N25" s="19">
        <f t="shared" si="0"/>
        <v>6.64594</v>
      </c>
    </row>
    <row r="26" spans="1:14" s="28" customFormat="1" ht="10.5" customHeight="1">
      <c r="A26" s="17">
        <f t="shared" si="1"/>
        <v>0.0011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9.3796</v>
      </c>
      <c r="E26" s="19">
        <f t="shared" si="3"/>
        <v>8.28103</v>
      </c>
      <c r="F26" s="19">
        <f t="shared" si="3"/>
        <v>8.53799</v>
      </c>
      <c r="G26" s="19">
        <f t="shared" si="3"/>
        <v>8.36719</v>
      </c>
      <c r="H26" s="19">
        <f t="shared" si="3"/>
        <v>7.93627</v>
      </c>
      <c r="I26" s="19">
        <f t="shared" si="3"/>
        <v>7.44519</v>
      </c>
      <c r="J26" s="19">
        <f t="shared" si="3"/>
        <v>7.33293</v>
      </c>
      <c r="K26" s="19">
        <f t="shared" si="3"/>
        <v>7.21785</v>
      </c>
      <c r="L26" s="19">
        <f t="shared" si="3"/>
        <v>7.00458</v>
      </c>
      <c r="M26" s="19">
        <f t="shared" si="3"/>
        <v>6.85924</v>
      </c>
      <c r="N26" s="19">
        <f t="shared" si="3"/>
        <v>6.64726</v>
      </c>
    </row>
    <row r="27" spans="1:14" s="28" customFormat="1" ht="10.5" customHeight="1">
      <c r="A27" s="29">
        <f t="shared" si="1"/>
        <v>0.0011</v>
      </c>
      <c r="B27" s="27"/>
      <c r="C27" s="21">
        <f t="shared" si="2"/>
        <v>12</v>
      </c>
      <c r="D27" s="22">
        <f t="shared" si="3"/>
        <v>9.3814</v>
      </c>
      <c r="E27" s="22">
        <f t="shared" si="3"/>
        <v>8.28262</v>
      </c>
      <c r="F27" s="22">
        <f t="shared" si="3"/>
        <v>8.53969</v>
      </c>
      <c r="G27" s="22">
        <f t="shared" si="3"/>
        <v>8.36885</v>
      </c>
      <c r="H27" s="22">
        <f t="shared" si="3"/>
        <v>7.93784</v>
      </c>
      <c r="I27" s="22">
        <f t="shared" si="3"/>
        <v>7.44667</v>
      </c>
      <c r="J27" s="22">
        <f t="shared" si="3"/>
        <v>7.33438</v>
      </c>
      <c r="K27" s="22">
        <f t="shared" si="3"/>
        <v>7.21928</v>
      </c>
      <c r="L27" s="22">
        <f t="shared" si="3"/>
        <v>7.00597</v>
      </c>
      <c r="M27" s="22">
        <f t="shared" si="3"/>
        <v>6.8606</v>
      </c>
      <c r="N27" s="22">
        <f t="shared" si="3"/>
        <v>6.64858</v>
      </c>
    </row>
    <row r="28" spans="1:14" s="28" customFormat="1" ht="10.5" customHeight="1">
      <c r="A28" s="29">
        <f t="shared" si="1"/>
        <v>0.0011</v>
      </c>
      <c r="B28" s="27"/>
      <c r="C28" s="26">
        <f t="shared" si="2"/>
        <v>13</v>
      </c>
      <c r="D28" s="19">
        <f t="shared" si="3"/>
        <v>9.3832</v>
      </c>
      <c r="E28" s="19">
        <f t="shared" si="3"/>
        <v>8.28421</v>
      </c>
      <c r="F28" s="19">
        <f t="shared" si="3"/>
        <v>8.54138</v>
      </c>
      <c r="G28" s="19">
        <f t="shared" si="3"/>
        <v>8.37051</v>
      </c>
      <c r="H28" s="19">
        <f t="shared" si="3"/>
        <v>7.93942</v>
      </c>
      <c r="I28" s="19">
        <f t="shared" si="3"/>
        <v>7.44814</v>
      </c>
      <c r="J28" s="19">
        <f t="shared" si="3"/>
        <v>7.33584</v>
      </c>
      <c r="K28" s="19">
        <f t="shared" si="3"/>
        <v>7.22071</v>
      </c>
      <c r="L28" s="19">
        <f t="shared" si="3"/>
        <v>7.00736</v>
      </c>
      <c r="M28" s="19">
        <f t="shared" si="3"/>
        <v>6.86197</v>
      </c>
      <c r="N28" s="19">
        <f t="shared" si="3"/>
        <v>6.6499</v>
      </c>
    </row>
    <row r="29" spans="1:14" s="28" customFormat="1" ht="10.5" customHeight="1">
      <c r="A29" s="30">
        <f t="shared" si="1"/>
        <v>0.0011</v>
      </c>
      <c r="B29" s="27"/>
      <c r="C29" s="26">
        <f t="shared" si="2"/>
        <v>14</v>
      </c>
      <c r="D29" s="19">
        <f t="shared" si="3"/>
        <v>9.385</v>
      </c>
      <c r="E29" s="19">
        <f t="shared" si="3"/>
        <v>8.2858</v>
      </c>
      <c r="F29" s="19">
        <f t="shared" si="3"/>
        <v>8.54308</v>
      </c>
      <c r="G29" s="19">
        <f t="shared" si="3"/>
        <v>8.37218</v>
      </c>
      <c r="H29" s="19">
        <f t="shared" si="3"/>
        <v>7.94099</v>
      </c>
      <c r="I29" s="19">
        <f t="shared" si="3"/>
        <v>7.44962</v>
      </c>
      <c r="J29" s="19">
        <f t="shared" si="3"/>
        <v>7.33729</v>
      </c>
      <c r="K29" s="19">
        <f t="shared" si="3"/>
        <v>7.22215</v>
      </c>
      <c r="L29" s="19">
        <f t="shared" si="3"/>
        <v>7.00876</v>
      </c>
      <c r="M29" s="19">
        <f t="shared" si="3"/>
        <v>6.86333</v>
      </c>
      <c r="N29" s="19">
        <f t="shared" si="3"/>
        <v>6.65122</v>
      </c>
    </row>
    <row r="30" spans="1:14" s="28" customFormat="1" ht="10.5" customHeight="1">
      <c r="A30" s="30">
        <f t="shared" si="1"/>
        <v>0.0011</v>
      </c>
      <c r="B30" s="27"/>
      <c r="C30" s="21">
        <f t="shared" si="2"/>
        <v>15</v>
      </c>
      <c r="D30" s="22">
        <f t="shared" si="3"/>
        <v>9.3868</v>
      </c>
      <c r="E30" s="22">
        <f t="shared" si="3"/>
        <v>8.28739</v>
      </c>
      <c r="F30" s="22">
        <f t="shared" si="3"/>
        <v>8.54478</v>
      </c>
      <c r="G30" s="22">
        <f t="shared" si="3"/>
        <v>8.37384</v>
      </c>
      <c r="H30" s="22">
        <f t="shared" si="3"/>
        <v>7.94257</v>
      </c>
      <c r="I30" s="22">
        <f t="shared" si="3"/>
        <v>7.4511</v>
      </c>
      <c r="J30" s="22">
        <f t="shared" si="3"/>
        <v>7.33875</v>
      </c>
      <c r="K30" s="22">
        <f t="shared" si="3"/>
        <v>7.22358</v>
      </c>
      <c r="L30" s="22">
        <f t="shared" si="3"/>
        <v>7.01015</v>
      </c>
      <c r="M30" s="22">
        <f t="shared" si="3"/>
        <v>6.86469</v>
      </c>
      <c r="N30" s="22">
        <f t="shared" si="3"/>
        <v>6.65254</v>
      </c>
    </row>
    <row r="31" spans="1:14" s="28" customFormat="1" ht="10.5" customHeight="1">
      <c r="A31" s="30">
        <f t="shared" si="1"/>
        <v>0.0011</v>
      </c>
      <c r="C31" s="26">
        <f t="shared" si="2"/>
        <v>16</v>
      </c>
      <c r="D31" s="19">
        <f t="shared" si="3"/>
        <v>9.3886</v>
      </c>
      <c r="E31" s="19">
        <f t="shared" si="3"/>
        <v>8.28898</v>
      </c>
      <c r="F31" s="19">
        <f t="shared" si="3"/>
        <v>8.54647</v>
      </c>
      <c r="G31" s="19">
        <f t="shared" si="3"/>
        <v>8.3755</v>
      </c>
      <c r="H31" s="19">
        <f t="shared" si="3"/>
        <v>7.94415</v>
      </c>
      <c r="I31" s="19">
        <f t="shared" si="3"/>
        <v>7.45258</v>
      </c>
      <c r="J31" s="19">
        <f t="shared" si="3"/>
        <v>7.34021</v>
      </c>
      <c r="K31" s="19">
        <f t="shared" si="3"/>
        <v>7.22501</v>
      </c>
      <c r="L31" s="19">
        <f t="shared" si="3"/>
        <v>7.01154</v>
      </c>
      <c r="M31" s="19">
        <f t="shared" si="3"/>
        <v>6.86605</v>
      </c>
      <c r="N31" s="19">
        <f t="shared" si="3"/>
        <v>6.65386</v>
      </c>
    </row>
    <row r="32" spans="1:14" s="28" customFormat="1" ht="10.5" customHeight="1">
      <c r="A32" s="30">
        <f t="shared" si="1"/>
        <v>0.0011</v>
      </c>
      <c r="C32" s="26">
        <f t="shared" si="2"/>
        <v>17</v>
      </c>
      <c r="D32" s="19">
        <f t="shared" si="3"/>
        <v>9.3904</v>
      </c>
      <c r="E32" s="19">
        <f t="shared" si="3"/>
        <v>8.29057</v>
      </c>
      <c r="F32" s="19">
        <f t="shared" si="3"/>
        <v>8.54817</v>
      </c>
      <c r="G32" s="19">
        <f t="shared" si="3"/>
        <v>8.37716</v>
      </c>
      <c r="H32" s="19">
        <f t="shared" si="3"/>
        <v>7.94573</v>
      </c>
      <c r="I32" s="19">
        <f t="shared" si="3"/>
        <v>7.45406</v>
      </c>
      <c r="J32" s="19">
        <f t="shared" si="3"/>
        <v>7.34167</v>
      </c>
      <c r="K32" s="19">
        <f t="shared" si="3"/>
        <v>7.22645</v>
      </c>
      <c r="L32" s="19">
        <f t="shared" si="3"/>
        <v>7.01293</v>
      </c>
      <c r="M32" s="19">
        <f t="shared" si="3"/>
        <v>6.86742</v>
      </c>
      <c r="N32" s="19">
        <f t="shared" si="3"/>
        <v>6.65518</v>
      </c>
    </row>
    <row r="33" spans="1:14" s="28" customFormat="1" ht="10.5" customHeight="1">
      <c r="A33" s="30">
        <f t="shared" si="1"/>
        <v>0.0011</v>
      </c>
      <c r="C33" s="21">
        <f t="shared" si="2"/>
        <v>18</v>
      </c>
      <c r="D33" s="22">
        <f t="shared" si="3"/>
        <v>9.39221</v>
      </c>
      <c r="E33" s="22">
        <f t="shared" si="3"/>
        <v>8.29216</v>
      </c>
      <c r="F33" s="22">
        <f t="shared" si="3"/>
        <v>8.54987</v>
      </c>
      <c r="G33" s="22">
        <f t="shared" si="3"/>
        <v>8.37883</v>
      </c>
      <c r="H33" s="22">
        <f t="shared" si="3"/>
        <v>7.9473</v>
      </c>
      <c r="I33" s="22">
        <f t="shared" si="3"/>
        <v>7.45554</v>
      </c>
      <c r="J33" s="22">
        <f t="shared" si="3"/>
        <v>7.34312</v>
      </c>
      <c r="K33" s="22">
        <f t="shared" si="3"/>
        <v>7.22788</v>
      </c>
      <c r="L33" s="22">
        <f t="shared" si="3"/>
        <v>7.01432</v>
      </c>
      <c r="M33" s="22">
        <f t="shared" si="3"/>
        <v>6.86878</v>
      </c>
      <c r="N33" s="22">
        <f t="shared" si="3"/>
        <v>6.65651</v>
      </c>
    </row>
    <row r="34" spans="1:14" s="28" customFormat="1" ht="10.5" customHeight="1">
      <c r="A34" s="30">
        <f t="shared" si="1"/>
        <v>0.0011</v>
      </c>
      <c r="C34" s="26">
        <f t="shared" si="2"/>
        <v>19</v>
      </c>
      <c r="D34" s="19">
        <f t="shared" si="3"/>
        <v>9.39401</v>
      </c>
      <c r="E34" s="19">
        <f t="shared" si="3"/>
        <v>8.29376</v>
      </c>
      <c r="F34" s="19">
        <f t="shared" si="3"/>
        <v>8.55156</v>
      </c>
      <c r="G34" s="19">
        <f t="shared" si="3"/>
        <v>8.38049</v>
      </c>
      <c r="H34" s="19">
        <f t="shared" si="3"/>
        <v>7.94888</v>
      </c>
      <c r="I34" s="19">
        <f t="shared" si="3"/>
        <v>7.45702</v>
      </c>
      <c r="J34" s="19">
        <f t="shared" si="3"/>
        <v>7.34458</v>
      </c>
      <c r="K34" s="19">
        <f t="shared" si="3"/>
        <v>7.22932</v>
      </c>
      <c r="L34" s="19">
        <f t="shared" si="3"/>
        <v>7.01572</v>
      </c>
      <c r="M34" s="19">
        <f t="shared" si="3"/>
        <v>6.87014</v>
      </c>
      <c r="N34" s="19">
        <f t="shared" si="3"/>
        <v>6.65783</v>
      </c>
    </row>
    <row r="35" spans="1:14" s="28" customFormat="1" ht="10.5" customHeight="1">
      <c r="A35" s="30">
        <f t="shared" si="1"/>
        <v>0.0011</v>
      </c>
      <c r="C35" s="26">
        <f t="shared" si="2"/>
        <v>20</v>
      </c>
      <c r="D35" s="19">
        <f t="shared" si="3"/>
        <v>9.39581</v>
      </c>
      <c r="E35" s="19">
        <f t="shared" si="3"/>
        <v>8.29535</v>
      </c>
      <c r="F35" s="19">
        <f t="shared" si="3"/>
        <v>8.55326</v>
      </c>
      <c r="G35" s="19">
        <f t="shared" si="3"/>
        <v>8.38215</v>
      </c>
      <c r="H35" s="19">
        <f t="shared" si="3"/>
        <v>7.95046</v>
      </c>
      <c r="I35" s="19">
        <f t="shared" si="3"/>
        <v>7.4585</v>
      </c>
      <c r="J35" s="19">
        <f t="shared" si="3"/>
        <v>7.34604</v>
      </c>
      <c r="K35" s="19">
        <f t="shared" si="3"/>
        <v>7.23075</v>
      </c>
      <c r="L35" s="19">
        <f t="shared" si="3"/>
        <v>7.01711</v>
      </c>
      <c r="M35" s="19">
        <f t="shared" si="3"/>
        <v>6.87151</v>
      </c>
      <c r="N35" s="19">
        <f t="shared" si="3"/>
        <v>6.65915</v>
      </c>
    </row>
    <row r="36" spans="1:14" s="28" customFormat="1" ht="10.5" customHeight="1">
      <c r="A36" s="30">
        <f t="shared" si="1"/>
        <v>0.0011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9.39762</v>
      </c>
      <c r="E36" s="22">
        <f t="shared" si="4"/>
        <v>8.29694</v>
      </c>
      <c r="F36" s="22">
        <f t="shared" si="4"/>
        <v>8.55496</v>
      </c>
      <c r="G36" s="22">
        <f t="shared" si="4"/>
        <v>8.38382</v>
      </c>
      <c r="H36" s="22">
        <f t="shared" si="4"/>
        <v>7.95204</v>
      </c>
      <c r="I36" s="22">
        <f t="shared" si="4"/>
        <v>7.45998</v>
      </c>
      <c r="J36" s="22">
        <f t="shared" si="4"/>
        <v>7.3475</v>
      </c>
      <c r="K36" s="22">
        <f t="shared" si="4"/>
        <v>7.23219</v>
      </c>
      <c r="L36" s="22">
        <f t="shared" si="4"/>
        <v>7.0185</v>
      </c>
      <c r="M36" s="22">
        <f t="shared" si="4"/>
        <v>6.87287</v>
      </c>
      <c r="N36" s="22">
        <f t="shared" si="4"/>
        <v>6.66047</v>
      </c>
    </row>
    <row r="37" spans="1:17" s="28" customFormat="1" ht="10.5" customHeight="1">
      <c r="A37" s="30">
        <f t="shared" si="1"/>
        <v>0.0011</v>
      </c>
      <c r="C37" s="26">
        <f t="shared" si="2"/>
        <v>22</v>
      </c>
      <c r="D37" s="19">
        <f t="shared" si="4"/>
        <v>9.39942</v>
      </c>
      <c r="E37" s="19">
        <f t="shared" si="4"/>
        <v>8.29853</v>
      </c>
      <c r="F37" s="19">
        <f t="shared" si="4"/>
        <v>8.55666</v>
      </c>
      <c r="G37" s="19">
        <f t="shared" si="4"/>
        <v>8.38548</v>
      </c>
      <c r="H37" s="19">
        <f t="shared" si="4"/>
        <v>7.95362</v>
      </c>
      <c r="I37" s="19">
        <f t="shared" si="4"/>
        <v>7.46146</v>
      </c>
      <c r="J37" s="19">
        <f t="shared" si="4"/>
        <v>7.34896</v>
      </c>
      <c r="K37" s="19">
        <f t="shared" si="4"/>
        <v>7.23362</v>
      </c>
      <c r="L37" s="19">
        <f t="shared" si="4"/>
        <v>7.0199</v>
      </c>
      <c r="M37" s="19">
        <f t="shared" si="4"/>
        <v>6.87424</v>
      </c>
      <c r="N37" s="19">
        <f t="shared" si="4"/>
        <v>6.66179</v>
      </c>
      <c r="P37" s="19"/>
      <c r="Q37" s="19"/>
    </row>
    <row r="38" spans="1:14" s="28" customFormat="1" ht="10.5" customHeight="1">
      <c r="A38" s="30">
        <f t="shared" si="1"/>
        <v>0.0011</v>
      </c>
      <c r="C38" s="26">
        <f t="shared" si="2"/>
        <v>23</v>
      </c>
      <c r="D38" s="19">
        <f t="shared" si="4"/>
        <v>9.40122</v>
      </c>
      <c r="E38" s="19">
        <f t="shared" si="4"/>
        <v>8.30013</v>
      </c>
      <c r="F38" s="19">
        <f t="shared" si="4"/>
        <v>8.55836</v>
      </c>
      <c r="G38" s="19">
        <f t="shared" si="4"/>
        <v>8.38715</v>
      </c>
      <c r="H38" s="19">
        <f t="shared" si="4"/>
        <v>7.95519</v>
      </c>
      <c r="I38" s="19">
        <f t="shared" si="4"/>
        <v>7.46294</v>
      </c>
      <c r="J38" s="19">
        <f t="shared" si="4"/>
        <v>7.35041</v>
      </c>
      <c r="K38" s="19">
        <f t="shared" si="4"/>
        <v>7.23506</v>
      </c>
      <c r="L38" s="19">
        <f t="shared" si="4"/>
        <v>7.02129</v>
      </c>
      <c r="M38" s="19">
        <f t="shared" si="4"/>
        <v>6.8756</v>
      </c>
      <c r="N38" s="19">
        <f t="shared" si="4"/>
        <v>6.66312</v>
      </c>
    </row>
    <row r="39" spans="1:14" s="28" customFormat="1" ht="10.5" customHeight="1">
      <c r="A39" s="30">
        <f t="shared" si="1"/>
        <v>0.0011</v>
      </c>
      <c r="C39" s="21">
        <f t="shared" si="2"/>
        <v>24</v>
      </c>
      <c r="D39" s="22">
        <f t="shared" si="4"/>
        <v>9.40303</v>
      </c>
      <c r="E39" s="22">
        <f t="shared" si="4"/>
        <v>8.30172</v>
      </c>
      <c r="F39" s="22">
        <f t="shared" si="4"/>
        <v>8.56005</v>
      </c>
      <c r="G39" s="22">
        <f t="shared" si="4"/>
        <v>8.38881</v>
      </c>
      <c r="H39" s="22">
        <f t="shared" si="4"/>
        <v>7.95677</v>
      </c>
      <c r="I39" s="22">
        <f t="shared" si="4"/>
        <v>7.46443</v>
      </c>
      <c r="J39" s="22">
        <f t="shared" si="4"/>
        <v>7.35187</v>
      </c>
      <c r="K39" s="22">
        <f t="shared" si="4"/>
        <v>7.2365</v>
      </c>
      <c r="L39" s="22">
        <f t="shared" si="4"/>
        <v>7.02268</v>
      </c>
      <c r="M39" s="22">
        <f t="shared" si="4"/>
        <v>6.87697</v>
      </c>
      <c r="N39" s="22">
        <f t="shared" si="4"/>
        <v>6.66444</v>
      </c>
    </row>
    <row r="40" spans="1:14" s="28" customFormat="1" ht="10.5" customHeight="1">
      <c r="A40" s="30">
        <f t="shared" si="1"/>
        <v>0.0011</v>
      </c>
      <c r="C40" s="26">
        <f t="shared" si="2"/>
        <v>25</v>
      </c>
      <c r="D40" s="19">
        <f t="shared" si="4"/>
        <v>9.40483</v>
      </c>
      <c r="E40" s="19">
        <f t="shared" si="4"/>
        <v>8.30331</v>
      </c>
      <c r="F40" s="19">
        <f t="shared" si="4"/>
        <v>8.56175</v>
      </c>
      <c r="G40" s="19">
        <f t="shared" si="4"/>
        <v>8.39048</v>
      </c>
      <c r="H40" s="19">
        <f t="shared" si="4"/>
        <v>7.95835</v>
      </c>
      <c r="I40" s="19">
        <f t="shared" si="4"/>
        <v>7.46591</v>
      </c>
      <c r="J40" s="19">
        <f t="shared" si="4"/>
        <v>7.35333</v>
      </c>
      <c r="K40" s="19">
        <f t="shared" si="4"/>
        <v>7.23793</v>
      </c>
      <c r="L40" s="19">
        <f t="shared" si="4"/>
        <v>7.02408</v>
      </c>
      <c r="M40" s="19">
        <f t="shared" si="4"/>
        <v>6.87833</v>
      </c>
      <c r="N40" s="19">
        <f t="shared" si="4"/>
        <v>6.66576</v>
      </c>
    </row>
    <row r="41" spans="1:14" s="28" customFormat="1" ht="10.5" customHeight="1">
      <c r="A41" s="30">
        <f t="shared" si="1"/>
        <v>0.0011</v>
      </c>
      <c r="C41" s="26">
        <f t="shared" si="2"/>
        <v>26</v>
      </c>
      <c r="D41" s="19">
        <f t="shared" si="4"/>
        <v>9.40664</v>
      </c>
      <c r="E41" s="19">
        <f t="shared" si="4"/>
        <v>8.30491</v>
      </c>
      <c r="F41" s="19">
        <f t="shared" si="4"/>
        <v>8.56345</v>
      </c>
      <c r="G41" s="19">
        <f t="shared" si="4"/>
        <v>8.39214</v>
      </c>
      <c r="H41" s="19">
        <f t="shared" si="4"/>
        <v>7.95993</v>
      </c>
      <c r="I41" s="19">
        <f t="shared" si="4"/>
        <v>7.46739</v>
      </c>
      <c r="J41" s="19">
        <f t="shared" si="4"/>
        <v>7.35479</v>
      </c>
      <c r="K41" s="19">
        <f t="shared" si="4"/>
        <v>7.23937</v>
      </c>
      <c r="L41" s="19">
        <f t="shared" si="4"/>
        <v>7.02547</v>
      </c>
      <c r="M41" s="19">
        <f t="shared" si="4"/>
        <v>6.8797</v>
      </c>
      <c r="N41" s="19">
        <f t="shared" si="4"/>
        <v>6.66708</v>
      </c>
    </row>
    <row r="42" spans="1:14" s="28" customFormat="1" ht="10.5" customHeight="1">
      <c r="A42" s="30">
        <f t="shared" si="1"/>
        <v>0.0011</v>
      </c>
      <c r="C42" s="21">
        <f t="shared" si="2"/>
        <v>27</v>
      </c>
      <c r="D42" s="22">
        <f t="shared" si="4"/>
        <v>9.40845</v>
      </c>
      <c r="E42" s="22">
        <f t="shared" si="4"/>
        <v>8.3065</v>
      </c>
      <c r="F42" s="22">
        <f t="shared" si="4"/>
        <v>8.56515</v>
      </c>
      <c r="G42" s="22">
        <f t="shared" si="4"/>
        <v>8.39381</v>
      </c>
      <c r="H42" s="22">
        <f t="shared" si="4"/>
        <v>7.96151</v>
      </c>
      <c r="I42" s="22">
        <f t="shared" si="4"/>
        <v>7.46887</v>
      </c>
      <c r="J42" s="22">
        <f t="shared" si="4"/>
        <v>7.35625</v>
      </c>
      <c r="K42" s="22">
        <f t="shared" si="4"/>
        <v>7.24081</v>
      </c>
      <c r="L42" s="22">
        <f t="shared" si="4"/>
        <v>7.02687</v>
      </c>
      <c r="M42" s="22">
        <f t="shared" si="4"/>
        <v>6.88106</v>
      </c>
      <c r="N42" s="22">
        <f t="shared" si="4"/>
        <v>6.66841</v>
      </c>
    </row>
    <row r="43" spans="1:14" s="28" customFormat="1" ht="10.5" customHeight="1">
      <c r="A43" s="30">
        <f t="shared" si="1"/>
        <v>0.0011</v>
      </c>
      <c r="C43" s="26">
        <f t="shared" si="2"/>
        <v>28</v>
      </c>
      <c r="D43" s="19">
        <f t="shared" si="4"/>
        <v>9.41025</v>
      </c>
      <c r="E43" s="19">
        <f t="shared" si="4"/>
        <v>8.30809</v>
      </c>
      <c r="F43" s="19">
        <f t="shared" si="4"/>
        <v>8.56685</v>
      </c>
      <c r="G43" s="19">
        <f t="shared" si="4"/>
        <v>8.39548</v>
      </c>
      <c r="H43" s="19">
        <f t="shared" si="4"/>
        <v>7.96309</v>
      </c>
      <c r="I43" s="19">
        <f t="shared" si="4"/>
        <v>7.47035</v>
      </c>
      <c r="J43" s="19">
        <f t="shared" si="4"/>
        <v>7.35771</v>
      </c>
      <c r="K43" s="19">
        <f t="shared" si="4"/>
        <v>7.24224</v>
      </c>
      <c r="L43" s="19">
        <f t="shared" si="4"/>
        <v>7.02826</v>
      </c>
      <c r="M43" s="19">
        <f t="shared" si="4"/>
        <v>6.88243</v>
      </c>
      <c r="N43" s="19">
        <f t="shared" si="4"/>
        <v>6.66973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7493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379.5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0.0011</v>
      </c>
    </row>
    <row r="53" spans="1:14" ht="10.5" customHeight="1">
      <c r="A53" s="31"/>
      <c r="B53" s="1" t="str">
        <f>B14</f>
        <v>Hækkun vísitölu</v>
      </c>
      <c r="C53" s="13">
        <f>Verdb_raun</f>
        <v>0.0011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0.0011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6.44941</v>
      </c>
      <c r="E55" s="19">
        <f t="shared" si="6"/>
        <v>5.34402</v>
      </c>
      <c r="F55" s="19">
        <f t="shared" si="6"/>
        <v>5.05694</v>
      </c>
      <c r="G55" s="19">
        <f t="shared" si="6"/>
        <v>4.97337</v>
      </c>
      <c r="H55" s="19">
        <f t="shared" si="6"/>
        <v>4.88245</v>
      </c>
      <c r="I55" s="19">
        <f t="shared" si="6"/>
        <v>4.85928</v>
      </c>
      <c r="J55" s="19">
        <f>ROUND(100000*LVT/J$50*((1+J$51/100)^((DAYS360(J$45,$L$2)+$C55-1)/360)*((1+$A55)^(($C55-15)/30)))/100000,5)</f>
        <v>4.76773</v>
      </c>
      <c r="K55" s="19">
        <f aca="true" t="shared" si="7" ref="K55:N82">ROUND(100000*NVT/K$50*((1+K$51/100)^((DAYS360(K$45,$L$2)+$C55-1)/360)*((1+$A55)^(($C55-15)/30)))/100000,5)</f>
        <v>4.65852</v>
      </c>
      <c r="L55" s="19">
        <f t="shared" si="7"/>
        <v>4.47944</v>
      </c>
      <c r="M55" s="19">
        <f t="shared" si="7"/>
        <v>3.92906</v>
      </c>
      <c r="N55" s="19">
        <f t="shared" si="7"/>
        <v>3.02744</v>
      </c>
    </row>
    <row r="56" spans="1:14" ht="10.5" customHeight="1">
      <c r="A56" s="17">
        <f t="shared" si="5"/>
        <v>0.0011</v>
      </c>
      <c r="B56" s="32"/>
      <c r="C56" s="20">
        <f aca="true" t="shared" si="8" ref="C56:C82">C55+1</f>
        <v>2</v>
      </c>
      <c r="D56" s="19">
        <f t="shared" si="6"/>
        <v>6.45069</v>
      </c>
      <c r="E56" s="19">
        <f t="shared" si="6"/>
        <v>5.34494</v>
      </c>
      <c r="F56" s="19">
        <f t="shared" si="6"/>
        <v>5.05778</v>
      </c>
      <c r="G56" s="19">
        <f t="shared" si="6"/>
        <v>4.97419</v>
      </c>
      <c r="H56" s="19">
        <f t="shared" si="6"/>
        <v>4.88326</v>
      </c>
      <c r="I56" s="19">
        <f t="shared" si="6"/>
        <v>4.86008</v>
      </c>
      <c r="J56" s="19">
        <f t="shared" si="6"/>
        <v>4.76852</v>
      </c>
      <c r="K56" s="19">
        <f t="shared" si="7"/>
        <v>4.65929</v>
      </c>
      <c r="L56" s="19">
        <f t="shared" si="7"/>
        <v>4.48018</v>
      </c>
      <c r="M56" s="19">
        <f t="shared" si="7"/>
        <v>3.92971</v>
      </c>
      <c r="N56" s="19">
        <f t="shared" si="7"/>
        <v>3.02794</v>
      </c>
    </row>
    <row r="57" spans="1:14" ht="10.5" customHeight="1">
      <c r="A57" s="17">
        <f t="shared" si="5"/>
        <v>0.0011</v>
      </c>
      <c r="B57" s="32"/>
      <c r="C57" s="21">
        <f t="shared" si="8"/>
        <v>3</v>
      </c>
      <c r="D57" s="22">
        <f t="shared" si="6"/>
        <v>6.45197</v>
      </c>
      <c r="E57" s="22">
        <f t="shared" si="6"/>
        <v>5.34586</v>
      </c>
      <c r="F57" s="22">
        <f t="shared" si="6"/>
        <v>5.05861</v>
      </c>
      <c r="G57" s="22">
        <f t="shared" si="6"/>
        <v>4.97501</v>
      </c>
      <c r="H57" s="22">
        <f t="shared" si="6"/>
        <v>4.88407</v>
      </c>
      <c r="I57" s="22">
        <f t="shared" si="6"/>
        <v>4.86089</v>
      </c>
      <c r="J57" s="22">
        <f t="shared" si="6"/>
        <v>4.76931</v>
      </c>
      <c r="K57" s="22">
        <f t="shared" si="7"/>
        <v>4.66006</v>
      </c>
      <c r="L57" s="22">
        <f t="shared" si="7"/>
        <v>4.48093</v>
      </c>
      <c r="M57" s="22">
        <f t="shared" si="7"/>
        <v>3.93036</v>
      </c>
      <c r="N57" s="22">
        <f t="shared" si="7"/>
        <v>3.02844</v>
      </c>
    </row>
    <row r="58" spans="1:14" ht="10.5" customHeight="1">
      <c r="A58" s="17">
        <f t="shared" si="5"/>
        <v>0.0011</v>
      </c>
      <c r="B58" s="32"/>
      <c r="C58" s="20">
        <f t="shared" si="8"/>
        <v>4</v>
      </c>
      <c r="D58" s="19">
        <f t="shared" si="6"/>
        <v>6.45325</v>
      </c>
      <c r="E58" s="19">
        <f t="shared" si="6"/>
        <v>5.34678</v>
      </c>
      <c r="F58" s="19">
        <f t="shared" si="6"/>
        <v>5.05945</v>
      </c>
      <c r="G58" s="19">
        <f t="shared" si="6"/>
        <v>4.97584</v>
      </c>
      <c r="H58" s="19">
        <f t="shared" si="6"/>
        <v>4.88488</v>
      </c>
      <c r="I58" s="19">
        <f t="shared" si="6"/>
        <v>4.86169</v>
      </c>
      <c r="J58" s="19">
        <f t="shared" si="6"/>
        <v>4.7701</v>
      </c>
      <c r="K58" s="19">
        <f t="shared" si="7"/>
        <v>4.66083</v>
      </c>
      <c r="L58" s="19">
        <f t="shared" si="7"/>
        <v>4.48167</v>
      </c>
      <c r="M58" s="19">
        <f t="shared" si="7"/>
        <v>3.93101</v>
      </c>
      <c r="N58" s="19">
        <f t="shared" si="7"/>
        <v>3.02894</v>
      </c>
    </row>
    <row r="59" spans="1:14" ht="10.5" customHeight="1">
      <c r="A59" s="17">
        <f t="shared" si="5"/>
        <v>0.0011</v>
      </c>
      <c r="B59" s="32"/>
      <c r="C59" s="20">
        <f t="shared" si="8"/>
        <v>5</v>
      </c>
      <c r="D59" s="19">
        <f t="shared" si="6"/>
        <v>6.45454</v>
      </c>
      <c r="E59" s="19">
        <f t="shared" si="6"/>
        <v>5.3477</v>
      </c>
      <c r="F59" s="19">
        <f t="shared" si="6"/>
        <v>5.06029</v>
      </c>
      <c r="G59" s="19">
        <f t="shared" si="6"/>
        <v>4.97666</v>
      </c>
      <c r="H59" s="19">
        <f t="shared" si="6"/>
        <v>4.88568</v>
      </c>
      <c r="I59" s="19">
        <f t="shared" si="6"/>
        <v>4.8625</v>
      </c>
      <c r="J59" s="19">
        <f t="shared" si="6"/>
        <v>4.77089</v>
      </c>
      <c r="K59" s="19">
        <f t="shared" si="7"/>
        <v>4.6616</v>
      </c>
      <c r="L59" s="19">
        <f t="shared" si="7"/>
        <v>4.48241</v>
      </c>
      <c r="M59" s="19">
        <f t="shared" si="7"/>
        <v>3.93166</v>
      </c>
      <c r="N59" s="19">
        <f t="shared" si="7"/>
        <v>3.02944</v>
      </c>
    </row>
    <row r="60" spans="1:14" ht="10.5" customHeight="1">
      <c r="A60" s="17">
        <f t="shared" si="5"/>
        <v>0.0011</v>
      </c>
      <c r="B60" s="32"/>
      <c r="C60" s="21">
        <f t="shared" si="8"/>
        <v>6</v>
      </c>
      <c r="D60" s="22">
        <f t="shared" si="6"/>
        <v>6.45582</v>
      </c>
      <c r="E60" s="22">
        <f t="shared" si="6"/>
        <v>5.34863</v>
      </c>
      <c r="F60" s="22">
        <f t="shared" si="6"/>
        <v>5.06113</v>
      </c>
      <c r="G60" s="22">
        <f t="shared" si="6"/>
        <v>4.97749</v>
      </c>
      <c r="H60" s="22">
        <f t="shared" si="6"/>
        <v>4.88649</v>
      </c>
      <c r="I60" s="22">
        <f t="shared" si="6"/>
        <v>4.8633</v>
      </c>
      <c r="J60" s="22">
        <f t="shared" si="6"/>
        <v>4.77168</v>
      </c>
      <c r="K60" s="22">
        <f t="shared" si="7"/>
        <v>4.66238</v>
      </c>
      <c r="L60" s="22">
        <f t="shared" si="7"/>
        <v>4.48315</v>
      </c>
      <c r="M60" s="22">
        <f t="shared" si="7"/>
        <v>3.93231</v>
      </c>
      <c r="N60" s="22">
        <f t="shared" si="7"/>
        <v>3.02994</v>
      </c>
    </row>
    <row r="61" spans="1:14" ht="10.5" customHeight="1">
      <c r="A61" s="17">
        <f t="shared" si="5"/>
        <v>0.0011</v>
      </c>
      <c r="B61" s="32"/>
      <c r="C61" s="20">
        <f t="shared" si="8"/>
        <v>7</v>
      </c>
      <c r="D61" s="19">
        <f t="shared" si="6"/>
        <v>6.4571</v>
      </c>
      <c r="E61" s="19">
        <f t="shared" si="6"/>
        <v>5.34955</v>
      </c>
      <c r="F61" s="19">
        <f t="shared" si="6"/>
        <v>5.06197</v>
      </c>
      <c r="G61" s="19">
        <f t="shared" si="6"/>
        <v>4.97831</v>
      </c>
      <c r="H61" s="19">
        <f t="shared" si="6"/>
        <v>4.8873</v>
      </c>
      <c r="I61" s="19">
        <f t="shared" si="6"/>
        <v>4.86411</v>
      </c>
      <c r="J61" s="19">
        <f t="shared" si="6"/>
        <v>4.77247</v>
      </c>
      <c r="K61" s="19">
        <f t="shared" si="7"/>
        <v>4.66315</v>
      </c>
      <c r="L61" s="19">
        <f t="shared" si="7"/>
        <v>4.48389</v>
      </c>
      <c r="M61" s="19">
        <f t="shared" si="7"/>
        <v>3.93297</v>
      </c>
      <c r="N61" s="19">
        <f t="shared" si="7"/>
        <v>3.03045</v>
      </c>
    </row>
    <row r="62" spans="1:14" ht="10.5" customHeight="1">
      <c r="A62" s="17">
        <f t="shared" si="5"/>
        <v>0.0011</v>
      </c>
      <c r="B62" s="32"/>
      <c r="C62" s="20">
        <f t="shared" si="8"/>
        <v>8</v>
      </c>
      <c r="D62" s="19">
        <f t="shared" si="6"/>
        <v>6.45838</v>
      </c>
      <c r="E62" s="19">
        <f t="shared" si="6"/>
        <v>5.35047</v>
      </c>
      <c r="F62" s="19">
        <f t="shared" si="6"/>
        <v>5.0628</v>
      </c>
      <c r="G62" s="19">
        <f t="shared" si="6"/>
        <v>4.97913</v>
      </c>
      <c r="H62" s="19">
        <f t="shared" si="6"/>
        <v>4.88811</v>
      </c>
      <c r="I62" s="19">
        <f t="shared" si="6"/>
        <v>4.86491</v>
      </c>
      <c r="J62" s="19">
        <f t="shared" si="6"/>
        <v>4.77326</v>
      </c>
      <c r="K62" s="19">
        <f t="shared" si="7"/>
        <v>4.66392</v>
      </c>
      <c r="L62" s="19">
        <f t="shared" si="7"/>
        <v>4.48464</v>
      </c>
      <c r="M62" s="19">
        <f t="shared" si="7"/>
        <v>3.93362</v>
      </c>
      <c r="N62" s="19">
        <f t="shared" si="7"/>
        <v>3.03095</v>
      </c>
    </row>
    <row r="63" spans="1:14" s="25" customFormat="1" ht="10.5" customHeight="1">
      <c r="A63" s="17">
        <f t="shared" si="5"/>
        <v>0.0011</v>
      </c>
      <c r="B63" s="35"/>
      <c r="C63" s="21">
        <f t="shared" si="8"/>
        <v>9</v>
      </c>
      <c r="D63" s="22">
        <f t="shared" si="6"/>
        <v>6.45966</v>
      </c>
      <c r="E63" s="22">
        <f t="shared" si="6"/>
        <v>5.35139</v>
      </c>
      <c r="F63" s="22">
        <f t="shared" si="6"/>
        <v>5.06364</v>
      </c>
      <c r="G63" s="22">
        <f t="shared" si="6"/>
        <v>4.97996</v>
      </c>
      <c r="H63" s="22">
        <f t="shared" si="6"/>
        <v>4.88892</v>
      </c>
      <c r="I63" s="22">
        <f t="shared" si="6"/>
        <v>4.86572</v>
      </c>
      <c r="J63" s="22">
        <f t="shared" si="6"/>
        <v>4.77405</v>
      </c>
      <c r="K63" s="22">
        <f t="shared" si="7"/>
        <v>4.66469</v>
      </c>
      <c r="L63" s="22">
        <f t="shared" si="7"/>
        <v>4.48538</v>
      </c>
      <c r="M63" s="22">
        <f t="shared" si="7"/>
        <v>3.93427</v>
      </c>
      <c r="N63" s="22">
        <f t="shared" si="7"/>
        <v>3.03145</v>
      </c>
    </row>
    <row r="64" spans="1:14" s="25" customFormat="1" ht="10.5" customHeight="1">
      <c r="A64" s="17">
        <f t="shared" si="5"/>
        <v>0.0011</v>
      </c>
      <c r="B64" s="35"/>
      <c r="C64" s="24">
        <f t="shared" si="8"/>
        <v>10</v>
      </c>
      <c r="D64" s="19">
        <f t="shared" si="6"/>
        <v>6.46095</v>
      </c>
      <c r="E64" s="19">
        <f t="shared" si="6"/>
        <v>5.35231</v>
      </c>
      <c r="F64" s="19">
        <f t="shared" si="6"/>
        <v>5.06448</v>
      </c>
      <c r="G64" s="19">
        <f t="shared" si="6"/>
        <v>4.98078</v>
      </c>
      <c r="H64" s="19">
        <f t="shared" si="6"/>
        <v>4.88973</v>
      </c>
      <c r="I64" s="19">
        <f t="shared" si="6"/>
        <v>4.86652</v>
      </c>
      <c r="J64" s="19">
        <f t="shared" si="6"/>
        <v>4.77484</v>
      </c>
      <c r="K64" s="19">
        <f t="shared" si="7"/>
        <v>4.66546</v>
      </c>
      <c r="L64" s="19">
        <f t="shared" si="7"/>
        <v>4.48612</v>
      </c>
      <c r="M64" s="19">
        <f t="shared" si="7"/>
        <v>3.93492</v>
      </c>
      <c r="N64" s="19">
        <f t="shared" si="7"/>
        <v>3.03195</v>
      </c>
    </row>
    <row r="65" spans="1:14" s="28" customFormat="1" ht="10.5" customHeight="1">
      <c r="A65" s="29">
        <f t="shared" si="5"/>
        <v>0.0011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6.46223</v>
      </c>
      <c r="E65" s="19">
        <f t="shared" si="9"/>
        <v>5.35323</v>
      </c>
      <c r="F65" s="19">
        <f t="shared" si="9"/>
        <v>5.06532</v>
      </c>
      <c r="G65" s="19">
        <f t="shared" si="9"/>
        <v>4.98161</v>
      </c>
      <c r="H65" s="19">
        <f t="shared" si="9"/>
        <v>4.89054</v>
      </c>
      <c r="I65" s="19">
        <f t="shared" si="9"/>
        <v>4.86733</v>
      </c>
      <c r="J65" s="19">
        <f t="shared" si="9"/>
        <v>4.77563</v>
      </c>
      <c r="K65" s="19">
        <f t="shared" si="7"/>
        <v>4.66624</v>
      </c>
      <c r="L65" s="19">
        <f t="shared" si="7"/>
        <v>4.48687</v>
      </c>
      <c r="M65" s="19">
        <f t="shared" si="7"/>
        <v>3.93557</v>
      </c>
      <c r="N65" s="19">
        <f t="shared" si="7"/>
        <v>3.03245</v>
      </c>
    </row>
    <row r="66" spans="1:14" s="28" customFormat="1" ht="10.5" customHeight="1">
      <c r="A66" s="29">
        <f t="shared" si="5"/>
        <v>0.0011</v>
      </c>
      <c r="B66" s="36"/>
      <c r="C66" s="21">
        <f t="shared" si="8"/>
        <v>12</v>
      </c>
      <c r="D66" s="22">
        <f t="shared" si="9"/>
        <v>6.46351</v>
      </c>
      <c r="E66" s="22">
        <f t="shared" si="9"/>
        <v>5.35415</v>
      </c>
      <c r="F66" s="22">
        <f t="shared" si="9"/>
        <v>5.06616</v>
      </c>
      <c r="G66" s="22">
        <f t="shared" si="9"/>
        <v>4.98243</v>
      </c>
      <c r="H66" s="22">
        <f t="shared" si="9"/>
        <v>4.89135</v>
      </c>
      <c r="I66" s="22">
        <f t="shared" si="9"/>
        <v>4.86814</v>
      </c>
      <c r="J66" s="22">
        <f t="shared" si="9"/>
        <v>4.77642</v>
      </c>
      <c r="K66" s="22">
        <f t="shared" si="7"/>
        <v>4.66701</v>
      </c>
      <c r="L66" s="22">
        <f t="shared" si="7"/>
        <v>4.48761</v>
      </c>
      <c r="M66" s="22">
        <f t="shared" si="7"/>
        <v>3.93622</v>
      </c>
      <c r="N66" s="22">
        <f t="shared" si="7"/>
        <v>3.03295</v>
      </c>
    </row>
    <row r="67" spans="1:14" s="28" customFormat="1" ht="10.5" customHeight="1">
      <c r="A67" s="29">
        <f t="shared" si="5"/>
        <v>0.0011</v>
      </c>
      <c r="B67" s="36"/>
      <c r="C67" s="24">
        <f t="shared" si="8"/>
        <v>13</v>
      </c>
      <c r="D67" s="19">
        <f t="shared" si="9"/>
        <v>6.46479</v>
      </c>
      <c r="E67" s="19">
        <f t="shared" si="9"/>
        <v>5.35508</v>
      </c>
      <c r="F67" s="19">
        <f t="shared" si="9"/>
        <v>5.067</v>
      </c>
      <c r="G67" s="19">
        <f t="shared" si="9"/>
        <v>4.98326</v>
      </c>
      <c r="H67" s="19">
        <f t="shared" si="9"/>
        <v>4.89216</v>
      </c>
      <c r="I67" s="19">
        <f t="shared" si="9"/>
        <v>4.86894</v>
      </c>
      <c r="J67" s="19">
        <f t="shared" si="9"/>
        <v>4.77721</v>
      </c>
      <c r="K67" s="19">
        <f t="shared" si="7"/>
        <v>4.66778</v>
      </c>
      <c r="L67" s="19">
        <f t="shared" si="7"/>
        <v>4.48835</v>
      </c>
      <c r="M67" s="19">
        <f t="shared" si="7"/>
        <v>3.93687</v>
      </c>
      <c r="N67" s="19">
        <f t="shared" si="7"/>
        <v>3.03346</v>
      </c>
    </row>
    <row r="68" spans="1:14" s="28" customFormat="1" ht="10.5" customHeight="1">
      <c r="A68" s="30">
        <f t="shared" si="5"/>
        <v>0.0011</v>
      </c>
      <c r="B68" s="36"/>
      <c r="C68" s="24">
        <f t="shared" si="8"/>
        <v>14</v>
      </c>
      <c r="D68" s="19">
        <f t="shared" si="9"/>
        <v>6.46608</v>
      </c>
      <c r="E68" s="19">
        <f t="shared" si="9"/>
        <v>5.356</v>
      </c>
      <c r="F68" s="19">
        <f t="shared" si="9"/>
        <v>5.06784</v>
      </c>
      <c r="G68" s="19">
        <f t="shared" si="9"/>
        <v>4.98408</v>
      </c>
      <c r="H68" s="19">
        <f t="shared" si="9"/>
        <v>4.89297</v>
      </c>
      <c r="I68" s="19">
        <f t="shared" si="9"/>
        <v>4.86975</v>
      </c>
      <c r="J68" s="19">
        <f t="shared" si="9"/>
        <v>4.778</v>
      </c>
      <c r="K68" s="19">
        <f t="shared" si="7"/>
        <v>4.66856</v>
      </c>
      <c r="L68" s="19">
        <f t="shared" si="7"/>
        <v>4.48909</v>
      </c>
      <c r="M68" s="19">
        <f t="shared" si="7"/>
        <v>3.93753</v>
      </c>
      <c r="N68" s="19">
        <f t="shared" si="7"/>
        <v>3.03396</v>
      </c>
    </row>
    <row r="69" spans="1:14" s="28" customFormat="1" ht="10.5" customHeight="1">
      <c r="A69" s="30">
        <f t="shared" si="5"/>
        <v>0.0011</v>
      </c>
      <c r="B69" s="36"/>
      <c r="C69" s="21">
        <f t="shared" si="8"/>
        <v>15</v>
      </c>
      <c r="D69" s="22">
        <f t="shared" si="9"/>
        <v>6.46736</v>
      </c>
      <c r="E69" s="22">
        <f t="shared" si="9"/>
        <v>5.35692</v>
      </c>
      <c r="F69" s="22">
        <f t="shared" si="9"/>
        <v>5.06867</v>
      </c>
      <c r="G69" s="22">
        <f t="shared" si="9"/>
        <v>4.98491</v>
      </c>
      <c r="H69" s="22">
        <f t="shared" si="9"/>
        <v>4.89378</v>
      </c>
      <c r="I69" s="22">
        <f t="shared" si="9"/>
        <v>4.87055</v>
      </c>
      <c r="J69" s="22">
        <f t="shared" si="9"/>
        <v>4.77879</v>
      </c>
      <c r="K69" s="22">
        <f t="shared" si="7"/>
        <v>4.66933</v>
      </c>
      <c r="L69" s="22">
        <f t="shared" si="7"/>
        <v>4.48984</v>
      </c>
      <c r="M69" s="22">
        <f t="shared" si="7"/>
        <v>3.93818</v>
      </c>
      <c r="N69" s="22">
        <f t="shared" si="7"/>
        <v>3.03446</v>
      </c>
    </row>
    <row r="70" spans="1:14" s="28" customFormat="1" ht="10.5" customHeight="1">
      <c r="A70" s="30">
        <f t="shared" si="5"/>
        <v>0.0011</v>
      </c>
      <c r="B70" s="36"/>
      <c r="C70" s="24">
        <f>C69+1</f>
        <v>16</v>
      </c>
      <c r="D70" s="19">
        <f t="shared" si="9"/>
        <v>6.46865</v>
      </c>
      <c r="E70" s="19">
        <f t="shared" si="9"/>
        <v>5.35784</v>
      </c>
      <c r="F70" s="19">
        <f t="shared" si="9"/>
        <v>5.06951</v>
      </c>
      <c r="G70" s="19">
        <f t="shared" si="9"/>
        <v>4.98573</v>
      </c>
      <c r="H70" s="19">
        <f t="shared" si="9"/>
        <v>4.89459</v>
      </c>
      <c r="I70" s="19">
        <f t="shared" si="9"/>
        <v>4.87136</v>
      </c>
      <c r="J70" s="19">
        <f t="shared" si="9"/>
        <v>4.77958</v>
      </c>
      <c r="K70" s="19">
        <f t="shared" si="7"/>
        <v>4.6701</v>
      </c>
      <c r="L70" s="19">
        <f t="shared" si="7"/>
        <v>4.49058</v>
      </c>
      <c r="M70" s="19">
        <f t="shared" si="7"/>
        <v>3.93883</v>
      </c>
      <c r="N70" s="19">
        <f t="shared" si="7"/>
        <v>3.03496</v>
      </c>
    </row>
    <row r="71" spans="1:14" s="28" customFormat="1" ht="10.5" customHeight="1">
      <c r="A71" s="30">
        <f t="shared" si="5"/>
        <v>0.0011</v>
      </c>
      <c r="B71" s="36"/>
      <c r="C71" s="24">
        <f t="shared" si="8"/>
        <v>17</v>
      </c>
      <c r="D71" s="19">
        <f t="shared" si="9"/>
        <v>6.46993</v>
      </c>
      <c r="E71" s="19">
        <f t="shared" si="9"/>
        <v>5.35876</v>
      </c>
      <c r="F71" s="19">
        <f t="shared" si="9"/>
        <v>5.07035</v>
      </c>
      <c r="G71" s="19">
        <f t="shared" si="9"/>
        <v>4.98656</v>
      </c>
      <c r="H71" s="19">
        <f t="shared" si="9"/>
        <v>4.8954</v>
      </c>
      <c r="I71" s="19">
        <f t="shared" si="9"/>
        <v>4.87217</v>
      </c>
      <c r="J71" s="19">
        <f t="shared" si="9"/>
        <v>4.78037</v>
      </c>
      <c r="K71" s="19">
        <f t="shared" si="7"/>
        <v>4.67087</v>
      </c>
      <c r="L71" s="19">
        <f t="shared" si="7"/>
        <v>4.49132</v>
      </c>
      <c r="M71" s="19">
        <f t="shared" si="7"/>
        <v>3.93948</v>
      </c>
      <c r="N71" s="19">
        <f t="shared" si="7"/>
        <v>3.03547</v>
      </c>
    </row>
    <row r="72" spans="1:14" s="28" customFormat="1" ht="10.5" customHeight="1">
      <c r="A72" s="30">
        <f t="shared" si="5"/>
        <v>0.0011</v>
      </c>
      <c r="B72" s="36"/>
      <c r="C72" s="21">
        <f t="shared" si="8"/>
        <v>18</v>
      </c>
      <c r="D72" s="22">
        <f t="shared" si="9"/>
        <v>6.47121</v>
      </c>
      <c r="E72" s="22">
        <f t="shared" si="9"/>
        <v>5.35969</v>
      </c>
      <c r="F72" s="22">
        <f t="shared" si="9"/>
        <v>5.07119</v>
      </c>
      <c r="G72" s="22">
        <f t="shared" si="9"/>
        <v>4.98738</v>
      </c>
      <c r="H72" s="22">
        <f t="shared" si="9"/>
        <v>4.89621</v>
      </c>
      <c r="I72" s="22">
        <f t="shared" si="9"/>
        <v>4.87297</v>
      </c>
      <c r="J72" s="22">
        <f t="shared" si="9"/>
        <v>4.78117</v>
      </c>
      <c r="K72" s="22">
        <f t="shared" si="7"/>
        <v>4.67165</v>
      </c>
      <c r="L72" s="22">
        <f t="shared" si="7"/>
        <v>4.49207</v>
      </c>
      <c r="M72" s="22">
        <f t="shared" si="7"/>
        <v>3.94013</v>
      </c>
      <c r="N72" s="22">
        <f t="shared" si="7"/>
        <v>3.03597</v>
      </c>
    </row>
    <row r="73" spans="1:14" s="28" customFormat="1" ht="10.5" customHeight="1">
      <c r="A73" s="30">
        <f t="shared" si="5"/>
        <v>0.0011</v>
      </c>
      <c r="B73" s="36"/>
      <c r="C73" s="24">
        <f t="shared" si="8"/>
        <v>19</v>
      </c>
      <c r="D73" s="19">
        <f t="shared" si="9"/>
        <v>6.4725</v>
      </c>
      <c r="E73" s="19">
        <f t="shared" si="9"/>
        <v>5.36061</v>
      </c>
      <c r="F73" s="19">
        <f t="shared" si="9"/>
        <v>5.07203</v>
      </c>
      <c r="G73" s="19">
        <f t="shared" si="9"/>
        <v>4.98821</v>
      </c>
      <c r="H73" s="19">
        <f t="shared" si="9"/>
        <v>4.89702</v>
      </c>
      <c r="I73" s="19">
        <f t="shared" si="9"/>
        <v>4.87378</v>
      </c>
      <c r="J73" s="19">
        <f t="shared" si="9"/>
        <v>4.78196</v>
      </c>
      <c r="K73" s="19">
        <f t="shared" si="7"/>
        <v>4.67242</v>
      </c>
      <c r="L73" s="19">
        <f t="shared" si="7"/>
        <v>4.49281</v>
      </c>
      <c r="M73" s="19">
        <f t="shared" si="7"/>
        <v>3.94079</v>
      </c>
      <c r="N73" s="19">
        <f t="shared" si="7"/>
        <v>3.03647</v>
      </c>
    </row>
    <row r="74" spans="1:14" s="28" customFormat="1" ht="10.5" customHeight="1">
      <c r="A74" s="30">
        <f t="shared" si="5"/>
        <v>0.0011</v>
      </c>
      <c r="B74" s="36"/>
      <c r="C74" s="24">
        <f t="shared" si="8"/>
        <v>20</v>
      </c>
      <c r="D74" s="19">
        <f t="shared" si="9"/>
        <v>6.47378</v>
      </c>
      <c r="E74" s="19">
        <f t="shared" si="9"/>
        <v>5.36153</v>
      </c>
      <c r="F74" s="19">
        <f t="shared" si="9"/>
        <v>5.07287</v>
      </c>
      <c r="G74" s="19">
        <f t="shared" si="9"/>
        <v>4.98904</v>
      </c>
      <c r="H74" s="19">
        <f t="shared" si="9"/>
        <v>4.89783</v>
      </c>
      <c r="I74" s="19">
        <f t="shared" si="9"/>
        <v>4.87459</v>
      </c>
      <c r="J74" s="19">
        <f t="shared" si="9"/>
        <v>4.78275</v>
      </c>
      <c r="K74" s="19">
        <f t="shared" si="7"/>
        <v>4.6732</v>
      </c>
      <c r="L74" s="19">
        <f t="shared" si="7"/>
        <v>4.49356</v>
      </c>
      <c r="M74" s="19">
        <f t="shared" si="7"/>
        <v>3.94144</v>
      </c>
      <c r="N74" s="19">
        <f t="shared" si="7"/>
        <v>3.03697</v>
      </c>
    </row>
    <row r="75" spans="1:14" s="28" customFormat="1" ht="10.5" customHeight="1">
      <c r="A75" s="30">
        <f t="shared" si="5"/>
        <v>0.0011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6.47507</v>
      </c>
      <c r="E75" s="22">
        <f t="shared" si="10"/>
        <v>5.36246</v>
      </c>
      <c r="F75" s="22">
        <f t="shared" si="10"/>
        <v>5.07371</v>
      </c>
      <c r="G75" s="22">
        <f t="shared" si="10"/>
        <v>4.98986</v>
      </c>
      <c r="H75" s="22">
        <f t="shared" si="10"/>
        <v>4.89864</v>
      </c>
      <c r="I75" s="22">
        <f t="shared" si="10"/>
        <v>4.8754</v>
      </c>
      <c r="J75" s="22">
        <f t="shared" si="10"/>
        <v>4.78354</v>
      </c>
      <c r="K75" s="22">
        <f t="shared" si="7"/>
        <v>4.67397</v>
      </c>
      <c r="L75" s="22">
        <f t="shared" si="7"/>
        <v>4.4943</v>
      </c>
      <c r="M75" s="22">
        <f t="shared" si="7"/>
        <v>3.94209</v>
      </c>
      <c r="N75" s="22">
        <f t="shared" si="7"/>
        <v>3.03748</v>
      </c>
    </row>
    <row r="76" spans="1:14" s="28" customFormat="1" ht="10.5" customHeight="1">
      <c r="A76" s="30">
        <f t="shared" si="5"/>
        <v>0.0011</v>
      </c>
      <c r="B76" s="36"/>
      <c r="C76" s="24">
        <f t="shared" si="8"/>
        <v>22</v>
      </c>
      <c r="D76" s="19">
        <f t="shared" si="10"/>
        <v>6.47635</v>
      </c>
      <c r="E76" s="19">
        <f t="shared" si="10"/>
        <v>5.36338</v>
      </c>
      <c r="F76" s="19">
        <f t="shared" si="10"/>
        <v>5.07455</v>
      </c>
      <c r="G76" s="19">
        <f t="shared" si="10"/>
        <v>4.99069</v>
      </c>
      <c r="H76" s="19">
        <f t="shared" si="10"/>
        <v>4.89945</v>
      </c>
      <c r="I76" s="19">
        <f t="shared" si="10"/>
        <v>4.8762</v>
      </c>
      <c r="J76" s="19">
        <f t="shared" si="10"/>
        <v>4.78433</v>
      </c>
      <c r="K76" s="19">
        <f t="shared" si="7"/>
        <v>4.67474</v>
      </c>
      <c r="L76" s="19">
        <f t="shared" si="7"/>
        <v>4.49504</v>
      </c>
      <c r="M76" s="19">
        <f t="shared" si="7"/>
        <v>3.94274</v>
      </c>
      <c r="N76" s="19">
        <f t="shared" si="7"/>
        <v>3.03798</v>
      </c>
    </row>
    <row r="77" spans="1:14" s="28" customFormat="1" ht="10.5" customHeight="1">
      <c r="A77" s="30">
        <f t="shared" si="5"/>
        <v>0.0011</v>
      </c>
      <c r="B77" s="36"/>
      <c r="C77" s="24">
        <f t="shared" si="8"/>
        <v>23</v>
      </c>
      <c r="D77" s="19">
        <f t="shared" si="10"/>
        <v>6.47764</v>
      </c>
      <c r="E77" s="19">
        <f t="shared" si="10"/>
        <v>5.3643</v>
      </c>
      <c r="F77" s="19">
        <f t="shared" si="10"/>
        <v>5.07539</v>
      </c>
      <c r="G77" s="19">
        <f t="shared" si="10"/>
        <v>4.99151</v>
      </c>
      <c r="H77" s="19">
        <f t="shared" si="10"/>
        <v>4.90026</v>
      </c>
      <c r="I77" s="19">
        <f t="shared" si="10"/>
        <v>4.87701</v>
      </c>
      <c r="J77" s="19">
        <f t="shared" si="10"/>
        <v>4.78512</v>
      </c>
      <c r="K77" s="19">
        <f t="shared" si="7"/>
        <v>4.67552</v>
      </c>
      <c r="L77" s="19">
        <f t="shared" si="7"/>
        <v>4.49579</v>
      </c>
      <c r="M77" s="19">
        <f t="shared" si="7"/>
        <v>3.9434</v>
      </c>
      <c r="N77" s="19">
        <f t="shared" si="7"/>
        <v>3.03848</v>
      </c>
    </row>
    <row r="78" spans="1:14" s="28" customFormat="1" ht="10.5" customHeight="1">
      <c r="A78" s="30">
        <f t="shared" si="5"/>
        <v>0.0011</v>
      </c>
      <c r="B78" s="36"/>
      <c r="C78" s="21">
        <f t="shared" si="8"/>
        <v>24</v>
      </c>
      <c r="D78" s="22">
        <f t="shared" si="10"/>
        <v>6.47893</v>
      </c>
      <c r="E78" s="22">
        <f t="shared" si="10"/>
        <v>5.36523</v>
      </c>
      <c r="F78" s="22">
        <f t="shared" si="10"/>
        <v>5.07623</v>
      </c>
      <c r="G78" s="22">
        <f t="shared" si="10"/>
        <v>4.99234</v>
      </c>
      <c r="H78" s="22">
        <f t="shared" si="10"/>
        <v>4.90108</v>
      </c>
      <c r="I78" s="22">
        <f t="shared" si="10"/>
        <v>4.87782</v>
      </c>
      <c r="J78" s="22">
        <f t="shared" si="10"/>
        <v>4.78592</v>
      </c>
      <c r="K78" s="22">
        <f t="shared" si="7"/>
        <v>4.67629</v>
      </c>
      <c r="L78" s="22">
        <f t="shared" si="7"/>
        <v>4.49653</v>
      </c>
      <c r="M78" s="22">
        <f t="shared" si="7"/>
        <v>3.94405</v>
      </c>
      <c r="N78" s="22">
        <f t="shared" si="7"/>
        <v>3.03899</v>
      </c>
    </row>
    <row r="79" spans="1:14" s="28" customFormat="1" ht="10.5" customHeight="1">
      <c r="A79" s="30">
        <f t="shared" si="5"/>
        <v>0.0011</v>
      </c>
      <c r="B79" s="36"/>
      <c r="C79" s="24">
        <f t="shared" si="8"/>
        <v>25</v>
      </c>
      <c r="D79" s="19">
        <f t="shared" si="10"/>
        <v>6.48021</v>
      </c>
      <c r="E79" s="19">
        <f t="shared" si="10"/>
        <v>5.36615</v>
      </c>
      <c r="F79" s="19">
        <f t="shared" si="10"/>
        <v>5.07707</v>
      </c>
      <c r="G79" s="19">
        <f t="shared" si="10"/>
        <v>4.99317</v>
      </c>
      <c r="H79" s="19">
        <f t="shared" si="10"/>
        <v>4.90189</v>
      </c>
      <c r="I79" s="19">
        <f t="shared" si="10"/>
        <v>4.87862</v>
      </c>
      <c r="J79" s="19">
        <f t="shared" si="10"/>
        <v>4.78671</v>
      </c>
      <c r="K79" s="19">
        <f t="shared" si="7"/>
        <v>4.67707</v>
      </c>
      <c r="L79" s="19">
        <f t="shared" si="7"/>
        <v>4.49728</v>
      </c>
      <c r="M79" s="19">
        <f t="shared" si="7"/>
        <v>3.9447</v>
      </c>
      <c r="N79" s="19">
        <f t="shared" si="7"/>
        <v>3.03949</v>
      </c>
    </row>
    <row r="80" spans="1:14" s="28" customFormat="1" ht="10.5" customHeight="1">
      <c r="A80" s="30">
        <f t="shared" si="5"/>
        <v>0.0011</v>
      </c>
      <c r="B80" s="36"/>
      <c r="C80" s="24">
        <f t="shared" si="8"/>
        <v>26</v>
      </c>
      <c r="D80" s="19">
        <f t="shared" si="10"/>
        <v>6.4815</v>
      </c>
      <c r="E80" s="19">
        <f t="shared" si="10"/>
        <v>5.36708</v>
      </c>
      <c r="F80" s="19">
        <f t="shared" si="10"/>
        <v>5.07791</v>
      </c>
      <c r="G80" s="19">
        <f t="shared" si="10"/>
        <v>4.99399</v>
      </c>
      <c r="H80" s="19">
        <f t="shared" si="10"/>
        <v>4.9027</v>
      </c>
      <c r="I80" s="19">
        <f t="shared" si="10"/>
        <v>4.87943</v>
      </c>
      <c r="J80" s="19">
        <f t="shared" si="10"/>
        <v>4.7875</v>
      </c>
      <c r="K80" s="19">
        <f t="shared" si="7"/>
        <v>4.67784</v>
      </c>
      <c r="L80" s="19">
        <f t="shared" si="7"/>
        <v>4.49802</v>
      </c>
      <c r="M80" s="19">
        <f t="shared" si="7"/>
        <v>3.94536</v>
      </c>
      <c r="N80" s="19">
        <f t="shared" si="7"/>
        <v>3.03999</v>
      </c>
    </row>
    <row r="81" spans="1:14" s="28" customFormat="1" ht="10.5" customHeight="1">
      <c r="A81" s="30">
        <f t="shared" si="5"/>
        <v>0.0011</v>
      </c>
      <c r="B81" s="36"/>
      <c r="C81" s="21">
        <f t="shared" si="8"/>
        <v>27</v>
      </c>
      <c r="D81" s="22">
        <f t="shared" si="10"/>
        <v>6.48279</v>
      </c>
      <c r="E81" s="22">
        <f t="shared" si="10"/>
        <v>5.368</v>
      </c>
      <c r="F81" s="22">
        <f t="shared" si="10"/>
        <v>5.07875</v>
      </c>
      <c r="G81" s="22">
        <f t="shared" si="10"/>
        <v>4.99482</v>
      </c>
      <c r="H81" s="22">
        <f t="shared" si="10"/>
        <v>4.90351</v>
      </c>
      <c r="I81" s="22">
        <f t="shared" si="10"/>
        <v>4.88024</v>
      </c>
      <c r="J81" s="22">
        <f t="shared" si="10"/>
        <v>4.78829</v>
      </c>
      <c r="K81" s="22">
        <f t="shared" si="7"/>
        <v>4.67861</v>
      </c>
      <c r="L81" s="22">
        <f t="shared" si="7"/>
        <v>4.49877</v>
      </c>
      <c r="M81" s="22">
        <f t="shared" si="7"/>
        <v>3.94601</v>
      </c>
      <c r="N81" s="22">
        <f t="shared" si="7"/>
        <v>3.0405</v>
      </c>
    </row>
    <row r="82" spans="1:14" s="28" customFormat="1" ht="10.5" customHeight="1">
      <c r="A82" s="30">
        <f t="shared" si="5"/>
        <v>0.0011</v>
      </c>
      <c r="B82" s="36"/>
      <c r="C82" s="24">
        <f t="shared" si="8"/>
        <v>28</v>
      </c>
      <c r="D82" s="19">
        <f t="shared" si="10"/>
        <v>6.48407</v>
      </c>
      <c r="E82" s="19">
        <f t="shared" si="10"/>
        <v>5.36892</v>
      </c>
      <c r="F82" s="19">
        <f t="shared" si="10"/>
        <v>5.0796</v>
      </c>
      <c r="G82" s="19">
        <f t="shared" si="10"/>
        <v>4.99565</v>
      </c>
      <c r="H82" s="19">
        <f t="shared" si="10"/>
        <v>4.90432</v>
      </c>
      <c r="I82" s="19">
        <f t="shared" si="10"/>
        <v>4.88105</v>
      </c>
      <c r="J82" s="19">
        <f t="shared" si="10"/>
        <v>4.78909</v>
      </c>
      <c r="K82" s="19">
        <f t="shared" si="7"/>
        <v>4.67939</v>
      </c>
      <c r="L82" s="19">
        <f t="shared" si="7"/>
        <v>4.49951</v>
      </c>
      <c r="M82" s="19">
        <f t="shared" si="7"/>
        <v>3.94666</v>
      </c>
      <c r="N82" s="19">
        <f t="shared" si="7"/>
        <v>3.041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5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64120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2011-08-03T08:35:27Z</dcterms:created>
  <dcterms:modified xsi:type="dcterms:W3CDTF">2011-08-03T13:42:29Z</dcterms:modified>
  <cp:category/>
  <cp:version/>
  <cp:contentType/>
  <cp:contentStatus/>
</cp:coreProperties>
</file>